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1" activeTab="0"/>
  </bookViews>
  <sheets>
    <sheet name="30" sheetId="1" r:id="rId1"/>
    <sheet name="40 без огр." sheetId="2" r:id="rId2"/>
  </sheets>
  <definedNames/>
  <calcPr fullCalcOnLoad="1"/>
</workbook>
</file>

<file path=xl/sharedStrings.xml><?xml version="1.0" encoding="utf-8"?>
<sst xmlns="http://schemas.openxmlformats.org/spreadsheetml/2006/main" count="113" uniqueCount="68">
  <si>
    <t>Place</t>
  </si>
  <si>
    <t>Rider_ID</t>
  </si>
  <si>
    <t>Horse_ID</t>
  </si>
  <si>
    <t>SPh</t>
  </si>
  <si>
    <t>SAver</t>
  </si>
  <si>
    <t>TTime</t>
  </si>
  <si>
    <t xml:space="preserve">
ЭТАП КУБКА ОРГАНИЗАТОРОВ</t>
  </si>
  <si>
    <t>Дистанционные конные пробеги</t>
  </si>
  <si>
    <t>Технические результаты</t>
  </si>
  <si>
    <r>
      <t xml:space="preserve">Дистанция CEN </t>
    </r>
    <r>
      <rPr>
        <sz val="12"/>
        <color indexed="8"/>
        <rFont val="Verdana"/>
        <family val="2"/>
      </rPr>
      <t>30</t>
    </r>
    <r>
      <rPr>
        <sz val="12"/>
        <rFont val="Verdana"/>
        <family val="2"/>
      </rPr>
      <t xml:space="preserve"> км (с ограничением скорости)</t>
    </r>
  </si>
  <si>
    <t>КСК «Исток» КФХ Ворожцовой, Ленинградская обл., Всеволожский р-н, мр «Ясно-Янино»</t>
  </si>
  <si>
    <t>08 августа 2020</t>
  </si>
  <si>
    <t>Место</t>
  </si>
  <si>
    <t>Стартовый №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</si>
  <si>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</si>
  <si>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</si>
  <si>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</si>
  <si>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</si>
  <si>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</si>
  <si>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</si>
  <si>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</si>
  <si>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</si>
  <si>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</si>
  <si>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</si>
  <si>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r>
      <t xml:space="preserve">Итого:
</t>
    </r>
    <r>
      <rPr>
        <sz val="10"/>
        <rFont val="Verdana"/>
        <family val="2"/>
      </rPr>
      <t>общее время и время восстан.</t>
    </r>
  </si>
  <si>
    <t>2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</si>
  <si>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</si>
  <si>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</si>
  <si>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</si>
  <si>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</si>
  <si>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</si>
  <si>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</si>
  <si>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</si>
  <si>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</si>
  <si>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r>
      <t xml:space="preserve">ФИЛИППОВ
</t>
    </r>
    <r>
      <rPr>
        <sz val="9"/>
        <rFont val="Verdana"/>
        <family val="2"/>
      </rPr>
      <t>Александр</t>
    </r>
  </si>
  <si>
    <t>053097</t>
  </si>
  <si>
    <r>
      <t xml:space="preserve">ФРИСБИ-16
</t>
    </r>
    <r>
      <rPr>
        <sz val="9"/>
        <rFont val="Verdana"/>
        <family val="2"/>
      </rPr>
      <t>вор., жер.,  буд., Флэш,  КСК "Исток"</t>
    </r>
  </si>
  <si>
    <t>на 
оформ.</t>
  </si>
  <si>
    <t>Ворожцова О.</t>
  </si>
  <si>
    <t>КСК "Исток" Ленинградская область</t>
  </si>
  <si>
    <t>Главный судья</t>
  </si>
  <si>
    <t>Смирнов А. 1 категория, Ленинградская обл.</t>
  </si>
  <si>
    <t>Главный секретарь</t>
  </si>
  <si>
    <t xml:space="preserve">  </t>
  </si>
  <si>
    <t xml:space="preserve">Рупасова О. 1 категория, Ленинградская обл. </t>
  </si>
  <si>
    <t xml:space="preserve"> </t>
  </si>
  <si>
    <t xml:space="preserve"> ЭТАП   КУБКА ОРГАНИЗАТОРОВ    </t>
  </si>
  <si>
    <r>
      <t xml:space="preserve">Дистанция CEN </t>
    </r>
    <r>
      <rPr>
        <sz val="12"/>
        <color indexed="8"/>
        <rFont val="Verdana"/>
        <family val="2"/>
      </rPr>
      <t>40</t>
    </r>
    <r>
      <rPr>
        <sz val="12"/>
        <rFont val="Verdana"/>
        <family val="2"/>
      </rPr>
      <t xml:space="preserve"> км (без ограничения скорости)</t>
    </r>
  </si>
  <si>
    <t>Вып.
норм.</t>
  </si>
  <si>
    <r>
      <t xml:space="preserve">ВОРОЖЦОВ
</t>
    </r>
    <r>
      <rPr>
        <sz val="9"/>
        <color indexed="8"/>
        <rFont val="Verdana"/>
        <family val="2"/>
      </rPr>
      <t>Иван</t>
    </r>
  </si>
  <si>
    <t>007997</t>
  </si>
  <si>
    <r>
      <t xml:space="preserve">ЗОЛОТАЯ РУСЬ-11
</t>
    </r>
    <r>
      <rPr>
        <sz val="9"/>
        <color indexed="8"/>
        <rFont val="Verdana"/>
        <family val="2"/>
      </rPr>
      <t>зол.-рыж., коб., полук., Забавный, ФПГЗК "Сальская"</t>
    </r>
  </si>
  <si>
    <t>020505</t>
  </si>
  <si>
    <r>
      <t xml:space="preserve">ЧУМАКОВА
</t>
    </r>
    <r>
      <rPr>
        <sz val="9"/>
        <rFont val="Verdana"/>
        <family val="2"/>
      </rPr>
      <t>Ксения</t>
    </r>
  </si>
  <si>
    <t>077300</t>
  </si>
  <si>
    <r>
      <t xml:space="preserve">КОДА-05
</t>
    </r>
    <r>
      <rPr>
        <sz val="9"/>
        <color indexed="8"/>
        <rFont val="Verdana"/>
        <family val="2"/>
      </rPr>
      <t>рыж., коб., ах-донск., Герлык, КЗ им. Буденного</t>
    </r>
  </si>
  <si>
    <t>004945</t>
  </si>
  <si>
    <r>
      <t xml:space="preserve">ВОРОЖЦОВА
</t>
    </r>
    <r>
      <rPr>
        <sz val="9"/>
        <color indexed="8"/>
        <rFont val="Verdana"/>
        <family val="2"/>
      </rPr>
      <t>Анастасия</t>
    </r>
  </si>
  <si>
    <t>022202</t>
  </si>
  <si>
    <r>
      <t xml:space="preserve">ТОВГА
</t>
    </r>
    <r>
      <rPr>
        <sz val="9"/>
        <color indexed="8"/>
        <rFont val="Verdana"/>
        <family val="2"/>
      </rPr>
      <t>кр-сер., коб., терск., Тромбон, Ставропольский край</t>
    </r>
  </si>
  <si>
    <t>021503</t>
  </si>
  <si>
    <r>
      <t xml:space="preserve">ЖИРНОВ
</t>
    </r>
    <r>
      <rPr>
        <sz val="9"/>
        <color indexed="8"/>
        <rFont val="Verdana"/>
        <family val="2"/>
      </rPr>
      <t>Николай</t>
    </r>
  </si>
  <si>
    <t>002260</t>
  </si>
  <si>
    <r>
      <t xml:space="preserve">ОРИГИНАЛ-07
</t>
    </r>
    <r>
      <rPr>
        <sz val="9"/>
        <color indexed="8"/>
        <rFont val="Verdana"/>
        <family val="2"/>
      </rPr>
      <t xml:space="preserve">гн., мер., русск.рыс., Распев,  СПК ПЗ "Псковский"         </t>
    </r>
  </si>
  <si>
    <t>007888</t>
  </si>
  <si>
    <t>Жирнов Н.</t>
  </si>
  <si>
    <t>ч/в
Санкт-Петербург</t>
  </si>
  <si>
    <t xml:space="preserve">Рупасова  О. 1 категория, Ленинградская обл.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</si>
</sst>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:SS"/>
    <numFmt numFmtId="166" formatCode="[H]:MM:SS;@"/>
    <numFmt numFmtId="167" formatCode="0.00"/>
    <numFmt numFmtId="168" formatCode="@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9"/>
      <color indexed="8"/>
      <name val="Verdana"/>
      <family val="2"/>
    </font>
    <font>
      <sz val="11"/>
      <name val="Verdana"/>
      <family val="2"/>
    </font>
    <font>
      <b/>
      <sz val="9"/>
      <color indexed="8"/>
      <name val="Verdana"/>
      <family val="2"/>
    </font>
    <font>
      <sz val="9"/>
      <name val="Arial"/>
      <family val="2"/>
    </font>
    <font>
      <sz val="10"/>
      <color indexed="8"/>
      <name val="Verdana"/>
      <family val="2"/>
    </font>
    <font>
      <i/>
      <sz val="10"/>
      <name val="Arial"/>
      <family val="2"/>
    </font>
    <font>
      <b/>
      <sz val="7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3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</cellStyleXfs>
  <cellXfs count="123">
    <xf numFmtId="164" fontId="0" fillId="0" borderId="0" xfId="0" applyAlignment="1">
      <alignment/>
    </xf>
    <xf numFmtId="164" fontId="0" fillId="2" borderId="0" xfId="30" applyFont="1" applyFill="1" applyBorder="1" applyAlignment="1" applyProtection="1">
      <alignment horizontal="center" vertical="top"/>
      <protection/>
    </xf>
    <xf numFmtId="164" fontId="0" fillId="2" borderId="0" xfId="30" applyFont="1" applyFill="1" applyBorder="1" applyAlignment="1" applyProtection="1">
      <alignment vertical="top"/>
      <protection locked="0"/>
    </xf>
    <xf numFmtId="164" fontId="0" fillId="2" borderId="0" xfId="30" applyFont="1" applyFill="1" applyBorder="1" applyAlignment="1" applyProtection="1">
      <alignment horizontal="center" vertical="top"/>
      <protection locked="0"/>
    </xf>
    <xf numFmtId="164" fontId="0" fillId="2" borderId="0" xfId="30" applyFont="1" applyFill="1" applyBorder="1" applyProtection="1">
      <alignment/>
      <protection locked="0"/>
    </xf>
    <xf numFmtId="164" fontId="0" fillId="2" borderId="0" xfId="30" applyFont="1" applyFill="1" applyProtection="1">
      <alignment/>
      <protection locked="0"/>
    </xf>
    <xf numFmtId="164" fontId="3" fillId="2" borderId="0" xfId="30" applyFont="1" applyFill="1" applyProtection="1">
      <alignment/>
      <protection locked="0"/>
    </xf>
    <xf numFmtId="164" fontId="4" fillId="0" borderId="0" xfId="29" applyFont="1" applyAlignment="1" applyProtection="1">
      <alignment vertical="center" wrapText="1"/>
      <protection locked="0"/>
    </xf>
    <xf numFmtId="164" fontId="5" fillId="0" borderId="0" xfId="29" applyFont="1" applyAlignment="1" applyProtection="1">
      <alignment horizontal="right" vertical="center"/>
      <protection locked="0"/>
    </xf>
    <xf numFmtId="164" fontId="1" fillId="0" borderId="0" xfId="29" applyAlignment="1" applyProtection="1">
      <alignment vertical="center"/>
      <protection locked="0"/>
    </xf>
    <xf numFmtId="164" fontId="4" fillId="0" borderId="0" xfId="25" applyFont="1" applyBorder="1" applyAlignment="1" applyProtection="1">
      <alignment horizontal="center" vertical="center" wrapText="1"/>
      <protection locked="0"/>
    </xf>
    <xf numFmtId="164" fontId="0" fillId="0" borderId="0" xfId="25" applyFont="1" applyAlignment="1" applyProtection="1">
      <alignment vertical="center"/>
      <protection locked="0"/>
    </xf>
    <xf numFmtId="164" fontId="6" fillId="0" borderId="0" xfId="29" applyFont="1" applyBorder="1" applyAlignment="1" applyProtection="1">
      <alignment horizontal="center" vertical="center" wrapText="1"/>
      <protection locked="0"/>
    </xf>
    <xf numFmtId="164" fontId="0" fillId="0" borderId="0" xfId="29" applyFont="1" applyAlignment="1" applyProtection="1">
      <alignment vertical="center"/>
      <protection locked="0"/>
    </xf>
    <xf numFmtId="164" fontId="7" fillId="0" borderId="0" xfId="29" applyFont="1" applyBorder="1" applyAlignment="1" applyProtection="1">
      <alignment horizontal="center" vertical="center"/>
      <protection locked="0"/>
    </xf>
    <xf numFmtId="164" fontId="8" fillId="0" borderId="0" xfId="29" applyFont="1" applyAlignment="1" applyProtection="1">
      <alignment vertical="center"/>
      <protection locked="0"/>
    </xf>
    <xf numFmtId="164" fontId="9" fillId="0" borderId="0" xfId="29" applyFont="1" applyBorder="1" applyAlignment="1" applyProtection="1">
      <alignment horizontal="center" vertical="center"/>
      <protection locked="0"/>
    </xf>
    <xf numFmtId="164" fontId="11" fillId="0" borderId="0" xfId="29" applyFont="1" applyAlignment="1" applyProtection="1">
      <alignment vertical="center"/>
      <protection locked="0"/>
    </xf>
    <xf numFmtId="164" fontId="12" fillId="0" borderId="0" xfId="29" applyFont="1" applyAlignment="1" applyProtection="1">
      <alignment vertical="center"/>
      <protection locked="0"/>
    </xf>
    <xf numFmtId="164" fontId="12" fillId="0" borderId="0" xfId="29" applyFont="1" applyProtection="1">
      <alignment/>
      <protection locked="0"/>
    </xf>
    <xf numFmtId="164" fontId="12" fillId="0" borderId="0" xfId="29" applyFont="1" applyAlignment="1" applyProtection="1">
      <alignment wrapText="1"/>
      <protection locked="0"/>
    </xf>
    <xf numFmtId="164" fontId="12" fillId="0" borderId="0" xfId="29" applyFont="1" applyAlignment="1" applyProtection="1">
      <alignment shrinkToFit="1"/>
      <protection locked="0"/>
    </xf>
    <xf numFmtId="164" fontId="12" fillId="0" borderId="0" xfId="29" applyFont="1" applyBorder="1" applyAlignment="1" applyProtection="1">
      <alignment horizontal="right" vertical="center"/>
      <protection locked="0"/>
    </xf>
    <xf numFmtId="164" fontId="13" fillId="0" borderId="0" xfId="29" applyFont="1" applyProtection="1">
      <alignment/>
      <protection locked="0"/>
    </xf>
    <xf numFmtId="164" fontId="12" fillId="3" borderId="1" xfId="29" applyFont="1" applyFill="1" applyBorder="1" applyAlignment="1" applyProtection="1">
      <alignment horizontal="center" vertical="center" textRotation="90" wrapText="1"/>
      <protection locked="0"/>
    </xf>
    <xf numFmtId="164" fontId="14" fillId="3" borderId="2" xfId="29" applyFont="1" applyFill="1" applyBorder="1" applyAlignment="1" applyProtection="1">
      <alignment horizontal="center" vertical="center" textRotation="90" wrapText="1"/>
      <protection locked="0"/>
    </xf>
    <xf numFmtId="164" fontId="12" fillId="3" borderId="2" xfId="29" applyFont="1" applyFill="1" applyBorder="1" applyAlignment="1" applyProtection="1">
      <alignment horizontal="left" vertical="center" wrapText="1"/>
      <protection locked="0"/>
    </xf>
    <xf numFmtId="164" fontId="12" fillId="3" borderId="2" xfId="29" applyFont="1" applyFill="1" applyBorder="1" applyAlignment="1" applyProtection="1">
      <alignment horizontal="center" vertical="center" wrapText="1"/>
      <protection locked="0"/>
    </xf>
    <xf numFmtId="164" fontId="12" fillId="3" borderId="2" xfId="29" applyFont="1" applyFill="1" applyBorder="1" applyAlignment="1" applyProtection="1">
      <alignment horizontal="center" vertical="center" textRotation="90" wrapText="1"/>
      <protection locked="0"/>
    </xf>
    <xf numFmtId="164" fontId="15" fillId="3" borderId="3" xfId="20" applyFont="1" applyFill="1" applyBorder="1" applyAlignment="1" applyProtection="1">
      <alignment horizontal="right" vertical="center"/>
      <protection locked="0"/>
    </xf>
    <xf numFmtId="164" fontId="16" fillId="3" borderId="4" xfId="20" applyFont="1" applyFill="1" applyBorder="1" applyAlignment="1" applyProtection="1">
      <alignment horizontal="center" vertical="center"/>
      <protection locked="0"/>
    </xf>
    <xf numFmtId="164" fontId="15" fillId="3" borderId="4" xfId="20" applyFont="1" applyFill="1" applyBorder="1" applyAlignment="1" applyProtection="1">
      <alignment vertical="center"/>
      <protection locked="0"/>
    </xf>
    <xf numFmtId="164" fontId="15" fillId="3" borderId="4" xfId="20" applyFont="1" applyFill="1" applyBorder="1" applyAlignment="1" applyProtection="1">
      <alignment horizontal="right" vertical="center"/>
      <protection locked="0"/>
    </xf>
    <xf numFmtId="164" fontId="15" fillId="3" borderId="4" xfId="20" applyFont="1" applyFill="1" applyBorder="1" applyAlignment="1" applyProtection="1">
      <alignment horizontal="center" vertical="center"/>
      <protection locked="0"/>
    </xf>
    <xf numFmtId="165" fontId="16" fillId="3" borderId="5" xfId="20" applyNumberFormat="1" applyFont="1" applyFill="1" applyBorder="1" applyAlignment="1" applyProtection="1">
      <alignment horizontal="center" vertical="center"/>
      <protection locked="0"/>
    </xf>
    <xf numFmtId="165" fontId="17" fillId="3" borderId="2" xfId="20" applyNumberFormat="1" applyFont="1" applyFill="1" applyBorder="1" applyAlignment="1" applyProtection="1">
      <alignment horizontal="center" vertical="center" wrapText="1"/>
      <protection locked="0"/>
    </xf>
    <xf numFmtId="164" fontId="12" fillId="3" borderId="6" xfId="29" applyFont="1" applyFill="1" applyBorder="1" applyAlignment="1" applyProtection="1">
      <alignment horizontal="center" vertical="center" wrapText="1"/>
      <protection locked="0"/>
    </xf>
    <xf numFmtId="164" fontId="11" fillId="0" borderId="0" xfId="25" applyFont="1" applyAlignment="1" applyProtection="1">
      <alignment vertical="center"/>
      <protection locked="0"/>
    </xf>
    <xf numFmtId="164" fontId="15" fillId="3" borderId="7" xfId="20" applyFont="1" applyFill="1" applyBorder="1" applyAlignment="1" applyProtection="1">
      <alignment horizontal="right" vertical="center"/>
      <protection locked="0"/>
    </xf>
    <xf numFmtId="164" fontId="16" fillId="3" borderId="8" xfId="20" applyFont="1" applyFill="1" applyBorder="1" applyAlignment="1" applyProtection="1">
      <alignment horizontal="center" vertical="center"/>
      <protection locked="0"/>
    </xf>
    <xf numFmtId="164" fontId="15" fillId="3" borderId="8" xfId="20" applyFont="1" applyFill="1" applyBorder="1" applyAlignment="1" applyProtection="1">
      <alignment vertical="center"/>
      <protection locked="0"/>
    </xf>
    <xf numFmtId="164" fontId="15" fillId="3" borderId="8" xfId="20" applyFont="1" applyFill="1" applyBorder="1" applyAlignment="1" applyProtection="1">
      <alignment horizontal="right" vertical="center"/>
      <protection locked="0"/>
    </xf>
    <xf numFmtId="164" fontId="15" fillId="3" borderId="8" xfId="20" applyFont="1" applyFill="1" applyBorder="1" applyAlignment="1" applyProtection="1">
      <alignment horizontal="center" vertical="center"/>
      <protection locked="0"/>
    </xf>
    <xf numFmtId="165" fontId="16" fillId="3" borderId="9" xfId="20" applyNumberFormat="1" applyFont="1" applyFill="1" applyBorder="1" applyAlignment="1" applyProtection="1">
      <alignment horizontal="center" vertical="center"/>
      <protection locked="0"/>
    </xf>
    <xf numFmtId="164" fontId="15" fillId="3" borderId="10" xfId="20" applyFont="1" applyFill="1" applyBorder="1" applyAlignment="1" applyProtection="1">
      <alignment horizontal="center" vertical="center" wrapText="1"/>
      <protection locked="0"/>
    </xf>
    <xf numFmtId="166" fontId="15" fillId="3" borderId="10" xfId="32" applyNumberFormat="1" applyFont="1" applyFill="1" applyBorder="1" applyAlignment="1" applyProtection="1">
      <alignment horizontal="center" vertical="center" wrapText="1"/>
      <protection locked="0"/>
    </xf>
    <xf numFmtId="166" fontId="15" fillId="3" borderId="10" xfId="20" applyNumberFormat="1" applyFont="1" applyFill="1" applyBorder="1" applyAlignment="1" applyProtection="1">
      <alignment horizontal="center" vertical="center" wrapText="1"/>
      <protection locked="0"/>
    </xf>
    <xf numFmtId="167" fontId="15" fillId="3" borderId="10" xfId="20" applyNumberFormat="1" applyFont="1" applyFill="1" applyBorder="1" applyAlignment="1" applyProtection="1">
      <alignment horizontal="center" vertical="center" wrapText="1"/>
      <protection locked="0"/>
    </xf>
    <xf numFmtId="166" fontId="18" fillId="3" borderId="10" xfId="32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7" applyFont="1" applyBorder="1" applyAlignment="1" applyProtection="1">
      <alignment horizontal="center" vertical="center" wrapText="1"/>
      <protection locked="0"/>
    </xf>
    <xf numFmtId="164" fontId="19" fillId="0" borderId="2" xfId="29" applyFont="1" applyFill="1" applyBorder="1" applyAlignment="1" applyProtection="1">
      <alignment horizontal="center" vertical="center"/>
      <protection locked="0"/>
    </xf>
    <xf numFmtId="164" fontId="12" fillId="0" borderId="2" xfId="31" applyFont="1" applyBorder="1" applyAlignment="1" applyProtection="1">
      <alignment horizontal="left" vertical="center" wrapText="1"/>
      <protection locked="0"/>
    </xf>
    <xf numFmtId="168" fontId="15" fillId="0" borderId="2" xfId="31" applyNumberFormat="1" applyFont="1" applyBorder="1" applyAlignment="1" applyProtection="1">
      <alignment horizontal="center" vertical="center" wrapText="1"/>
      <protection locked="0"/>
    </xf>
    <xf numFmtId="164" fontId="15" fillId="0" borderId="2" xfId="31" applyFont="1" applyBorder="1" applyAlignment="1" applyProtection="1">
      <alignment horizontal="center" vertical="center"/>
      <protection locked="0"/>
    </xf>
    <xf numFmtId="164" fontId="15" fillId="0" borderId="2" xfId="31" applyFont="1" applyBorder="1" applyAlignment="1" applyProtection="1">
      <alignment horizontal="center" vertical="center" wrapText="1"/>
      <protection locked="0"/>
    </xf>
    <xf numFmtId="164" fontId="15" fillId="0" borderId="2" xfId="25" applyFont="1" applyBorder="1" applyAlignment="1" applyProtection="1">
      <alignment horizontal="center" vertical="center" wrapText="1"/>
      <protection locked="0"/>
    </xf>
    <xf numFmtId="164" fontId="15" fillId="0" borderId="11" xfId="25" applyFont="1" applyBorder="1" applyAlignment="1" applyProtection="1">
      <alignment horizontal="center" vertical="center" wrapText="1"/>
      <protection locked="0"/>
    </xf>
    <xf numFmtId="165" fontId="15" fillId="4" borderId="11" xfId="20" applyNumberFormat="1" applyFont="1" applyFill="1" applyBorder="1" applyAlignment="1" applyProtection="1">
      <alignment horizontal="center" vertical="center"/>
      <protection locked="0"/>
    </xf>
    <xf numFmtId="166" fontId="15" fillId="0" borderId="11" xfId="32" applyNumberFormat="1" applyFont="1" applyFill="1" applyBorder="1" applyAlignment="1" applyProtection="1">
      <alignment horizontal="center" vertical="center" wrapText="1"/>
      <protection locked="0"/>
    </xf>
    <xf numFmtId="165" fontId="15" fillId="0" borderId="11" xfId="20" applyNumberFormat="1" applyFont="1" applyFill="1" applyBorder="1" applyAlignment="1" applyProtection="1">
      <alignment horizontal="center" vertical="center"/>
      <protection locked="0"/>
    </xf>
    <xf numFmtId="165" fontId="15" fillId="0" borderId="11" xfId="0" applyNumberFormat="1" applyFont="1" applyFill="1" applyBorder="1" applyAlignment="1" applyProtection="1">
      <alignment horizontal="center" vertical="center"/>
      <protection locked="0"/>
    </xf>
    <xf numFmtId="166" fontId="15" fillId="0" borderId="11" xfId="20" applyNumberFormat="1" applyFont="1" applyFill="1" applyBorder="1" applyAlignment="1" applyProtection="1">
      <alignment horizontal="center" vertical="center"/>
      <protection locked="0"/>
    </xf>
    <xf numFmtId="167" fontId="15" fillId="0" borderId="11" xfId="0" applyNumberFormat="1" applyFont="1" applyFill="1" applyBorder="1" applyAlignment="1" applyProtection="1">
      <alignment horizontal="center" vertical="center"/>
      <protection locked="0"/>
    </xf>
    <xf numFmtId="167" fontId="15" fillId="0" borderId="2" xfId="0" applyNumberFormat="1" applyFont="1" applyFill="1" applyBorder="1" applyAlignment="1" applyProtection="1">
      <alignment horizontal="center" vertical="center"/>
      <protection locked="0"/>
    </xf>
    <xf numFmtId="166" fontId="20" fillId="0" borderId="2" xfId="32" applyNumberFormat="1" applyFont="1" applyFill="1" applyBorder="1" applyAlignment="1" applyProtection="1">
      <alignment horizontal="center" vertical="center"/>
      <protection locked="0"/>
    </xf>
    <xf numFmtId="166" fontId="20" fillId="4" borderId="2" xfId="32" applyNumberFormat="1" applyFont="1" applyFill="1" applyBorder="1" applyAlignment="1" applyProtection="1">
      <alignment horizontal="center" vertical="center"/>
      <protection locked="0"/>
    </xf>
    <xf numFmtId="164" fontId="12" fillId="0" borderId="6" xfId="25" applyFont="1" applyBorder="1" applyAlignment="1" applyProtection="1">
      <alignment horizontal="center" vertical="center" wrapText="1"/>
      <protection locked="0"/>
    </xf>
    <xf numFmtId="164" fontId="21" fillId="0" borderId="0" xfId="25" applyFont="1" applyAlignment="1" applyProtection="1">
      <alignment vertical="center"/>
      <protection locked="0"/>
    </xf>
    <xf numFmtId="164" fontId="15" fillId="0" borderId="10" xfId="25" applyFont="1" applyBorder="1" applyAlignment="1" applyProtection="1">
      <alignment horizontal="center" vertical="center" wrapText="1"/>
      <protection locked="0"/>
    </xf>
    <xf numFmtId="165" fontId="15" fillId="0" borderId="10" xfId="20" applyNumberFormat="1" applyFont="1" applyFill="1" applyBorder="1" applyAlignment="1" applyProtection="1">
      <alignment horizontal="center" vertical="center"/>
      <protection locked="0"/>
    </xf>
    <xf numFmtId="166" fontId="12" fillId="0" borderId="10" xfId="32" applyNumberFormat="1" applyFont="1" applyFill="1" applyBorder="1" applyAlignment="1" applyProtection="1">
      <alignment horizontal="center" vertical="center" wrapText="1"/>
      <protection locked="0"/>
    </xf>
    <xf numFmtId="165" fontId="12" fillId="0" borderId="10" xfId="20" applyNumberFormat="1" applyFont="1" applyFill="1" applyBorder="1" applyAlignment="1" applyProtection="1">
      <alignment horizontal="center" vertical="center"/>
      <protection locked="0"/>
    </xf>
    <xf numFmtId="165" fontId="15" fillId="0" borderId="10" xfId="0" applyNumberFormat="1" applyFont="1" applyFill="1" applyBorder="1" applyAlignment="1" applyProtection="1">
      <alignment horizontal="center" vertical="center"/>
      <protection locked="0"/>
    </xf>
    <xf numFmtId="166" fontId="15" fillId="0" borderId="10" xfId="20" applyNumberFormat="1" applyFont="1" applyFill="1" applyBorder="1" applyAlignment="1" applyProtection="1">
      <alignment horizontal="center" vertical="center"/>
      <protection locked="0"/>
    </xf>
    <xf numFmtId="167" fontId="15" fillId="0" borderId="1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/>
    </xf>
    <xf numFmtId="164" fontId="6" fillId="0" borderId="0" xfId="24" applyFont="1" applyAlignment="1" applyProtection="1">
      <alignment vertical="center"/>
      <protection locked="0"/>
    </xf>
    <xf numFmtId="164" fontId="0" fillId="0" borderId="0" xfId="24" applyFont="1" applyAlignment="1" applyProtection="1">
      <alignment vertical="center"/>
      <protection locked="0"/>
    </xf>
    <xf numFmtId="164" fontId="22" fillId="0" borderId="0" xfId="24" applyFont="1" applyAlignment="1" applyProtection="1">
      <alignment vertical="center"/>
      <protection locked="0"/>
    </xf>
    <xf numFmtId="164" fontId="1" fillId="0" borderId="0" xfId="24" applyFont="1" applyAlignment="1" applyProtection="1">
      <alignment vertical="center"/>
      <protection locked="0"/>
    </xf>
    <xf numFmtId="164" fontId="1" fillId="2" borderId="0" xfId="30" applyFont="1" applyFill="1" applyBorder="1" applyAlignment="1" applyProtection="1">
      <alignment horizontal="center" vertical="top"/>
      <protection/>
    </xf>
    <xf numFmtId="164" fontId="1" fillId="2" borderId="0" xfId="30" applyFont="1" applyFill="1" applyBorder="1" applyAlignment="1" applyProtection="1">
      <alignment vertical="top"/>
      <protection locked="0"/>
    </xf>
    <xf numFmtId="164" fontId="1" fillId="2" borderId="0" xfId="30" applyFont="1" applyFill="1" applyBorder="1" applyAlignment="1" applyProtection="1">
      <alignment horizontal="center" vertical="top"/>
      <protection locked="0"/>
    </xf>
    <xf numFmtId="164" fontId="23" fillId="2" borderId="0" xfId="30" applyFont="1" applyFill="1" applyBorder="1" applyAlignment="1" applyProtection="1">
      <alignment horizontal="center" vertical="top" shrinkToFit="1"/>
      <protection locked="0"/>
    </xf>
    <xf numFmtId="164" fontId="1" fillId="2" borderId="0" xfId="30" applyFont="1" applyFill="1" applyBorder="1" applyProtection="1">
      <alignment/>
      <protection locked="0"/>
    </xf>
    <xf numFmtId="164" fontId="1" fillId="2" borderId="0" xfId="30" applyFont="1" applyFill="1" applyProtection="1">
      <alignment/>
      <protection locked="0"/>
    </xf>
    <xf numFmtId="164" fontId="4" fillId="0" borderId="0" xfId="28" applyFont="1" applyAlignment="1" applyProtection="1">
      <alignment vertical="center" wrapText="1"/>
      <protection locked="0"/>
    </xf>
    <xf numFmtId="164" fontId="5" fillId="0" borderId="0" xfId="28" applyFont="1" applyAlignment="1" applyProtection="1">
      <alignment horizontal="right" vertical="center"/>
      <protection locked="0"/>
    </xf>
    <xf numFmtId="164" fontId="1" fillId="0" borderId="0" xfId="28" applyAlignment="1" applyProtection="1">
      <alignment vertical="center"/>
      <protection locked="0"/>
    </xf>
    <xf numFmtId="164" fontId="4" fillId="0" borderId="0" xfId="24" applyFont="1" applyBorder="1" applyAlignment="1" applyProtection="1">
      <alignment horizontal="center" vertical="center" wrapText="1"/>
      <protection locked="0"/>
    </xf>
    <xf numFmtId="164" fontId="6" fillId="0" borderId="0" xfId="28" applyFont="1" applyBorder="1" applyAlignment="1" applyProtection="1">
      <alignment horizontal="center" vertical="center" wrapText="1"/>
      <protection locked="0"/>
    </xf>
    <xf numFmtId="164" fontId="1" fillId="0" borderId="0" xfId="28" applyFont="1" applyAlignment="1" applyProtection="1">
      <alignment vertical="center"/>
      <protection locked="0"/>
    </xf>
    <xf numFmtId="164" fontId="7" fillId="0" borderId="0" xfId="28" applyFont="1" applyBorder="1" applyAlignment="1" applyProtection="1">
      <alignment horizontal="center" vertical="center"/>
      <protection locked="0"/>
    </xf>
    <xf numFmtId="164" fontId="8" fillId="0" borderId="0" xfId="28" applyFont="1" applyAlignment="1" applyProtection="1">
      <alignment vertical="center"/>
      <protection locked="0"/>
    </xf>
    <xf numFmtId="164" fontId="9" fillId="0" borderId="0" xfId="28" applyFont="1" applyBorder="1" applyAlignment="1" applyProtection="1">
      <alignment horizontal="center" vertical="center"/>
      <protection locked="0"/>
    </xf>
    <xf numFmtId="164" fontId="11" fillId="0" borderId="0" xfId="28" applyFont="1" applyAlignment="1" applyProtection="1">
      <alignment vertical="center"/>
      <protection locked="0"/>
    </xf>
    <xf numFmtId="164" fontId="12" fillId="0" borderId="0" xfId="28" applyFont="1" applyAlignment="1" applyProtection="1">
      <alignment vertical="center"/>
      <protection locked="0"/>
    </xf>
    <xf numFmtId="164" fontId="12" fillId="0" borderId="0" xfId="28" applyFont="1" applyProtection="1">
      <alignment/>
      <protection locked="0"/>
    </xf>
    <xf numFmtId="164" fontId="12" fillId="0" borderId="0" xfId="28" applyFont="1" applyAlignment="1" applyProtection="1">
      <alignment wrapText="1"/>
      <protection locked="0"/>
    </xf>
    <xf numFmtId="164" fontId="12" fillId="0" borderId="0" xfId="28" applyFont="1" applyAlignment="1" applyProtection="1">
      <alignment shrinkToFit="1"/>
      <protection locked="0"/>
    </xf>
    <xf numFmtId="164" fontId="12" fillId="0" borderId="0" xfId="28" applyFont="1" applyBorder="1" applyAlignment="1" applyProtection="1">
      <alignment horizontal="right" vertical="center"/>
      <protection locked="0"/>
    </xf>
    <xf numFmtId="164" fontId="13" fillId="0" borderId="0" xfId="28" applyFont="1" applyProtection="1">
      <alignment/>
      <protection locked="0"/>
    </xf>
    <xf numFmtId="164" fontId="12" fillId="3" borderId="1" xfId="28" applyFont="1" applyFill="1" applyBorder="1" applyAlignment="1" applyProtection="1">
      <alignment horizontal="center" vertical="center" textRotation="90" wrapText="1"/>
      <protection locked="0"/>
    </xf>
    <xf numFmtId="164" fontId="14" fillId="3" borderId="2" xfId="28" applyFont="1" applyFill="1" applyBorder="1" applyAlignment="1" applyProtection="1">
      <alignment horizontal="center" vertical="center" textRotation="90" wrapText="1"/>
      <protection locked="0"/>
    </xf>
    <xf numFmtId="164" fontId="12" fillId="3" borderId="2" xfId="28" applyFont="1" applyFill="1" applyBorder="1" applyAlignment="1" applyProtection="1">
      <alignment horizontal="left" vertical="center" wrapText="1"/>
      <protection locked="0"/>
    </xf>
    <xf numFmtId="164" fontId="12" fillId="3" borderId="2" xfId="28" applyFont="1" applyFill="1" applyBorder="1" applyAlignment="1" applyProtection="1">
      <alignment horizontal="center" vertical="center" wrapText="1"/>
      <protection locked="0"/>
    </xf>
    <xf numFmtId="164" fontId="12" fillId="3" borderId="2" xfId="28" applyFont="1" applyFill="1" applyBorder="1" applyAlignment="1" applyProtection="1">
      <alignment horizontal="center" vertical="center" textRotation="90" wrapText="1"/>
      <protection locked="0"/>
    </xf>
    <xf numFmtId="164" fontId="12" fillId="3" borderId="6" xfId="28" applyFont="1" applyFill="1" applyBorder="1" applyAlignment="1" applyProtection="1">
      <alignment horizontal="left" vertical="center" wrapText="1" indent="1"/>
      <protection locked="0"/>
    </xf>
    <xf numFmtId="164" fontId="11" fillId="0" borderId="0" xfId="24" applyFont="1" applyAlignment="1" applyProtection="1">
      <alignment vertical="center"/>
      <protection locked="0"/>
    </xf>
    <xf numFmtId="164" fontId="15" fillId="0" borderId="1" xfId="26" applyFont="1" applyBorder="1" applyAlignment="1" applyProtection="1">
      <alignment horizontal="center" vertical="center" wrapText="1"/>
      <protection locked="0"/>
    </xf>
    <xf numFmtId="164" fontId="7" fillId="0" borderId="2" xfId="28" applyFont="1" applyFill="1" applyBorder="1" applyAlignment="1" applyProtection="1">
      <alignment horizontal="center" vertical="center"/>
      <protection locked="0"/>
    </xf>
    <xf numFmtId="164" fontId="20" fillId="0" borderId="2" xfId="31" applyFont="1" applyBorder="1" applyAlignment="1" applyProtection="1">
      <alignment horizontal="left" vertical="center" wrapText="1"/>
      <protection locked="0"/>
    </xf>
    <xf numFmtId="164" fontId="15" fillId="0" borderId="11" xfId="24" applyFont="1" applyBorder="1" applyAlignment="1" applyProtection="1">
      <alignment horizontal="center" vertical="center" wrapText="1"/>
      <protection locked="0"/>
    </xf>
    <xf numFmtId="165" fontId="15" fillId="5" borderId="11" xfId="20" applyNumberFormat="1" applyFont="1" applyFill="1" applyBorder="1" applyAlignment="1" applyProtection="1">
      <alignment horizontal="center" vertical="center"/>
      <protection locked="0"/>
    </xf>
    <xf numFmtId="167" fontId="15" fillId="0" borderId="11" xfId="20" applyNumberFormat="1" applyFont="1" applyFill="1" applyBorder="1" applyAlignment="1" applyProtection="1">
      <alignment horizontal="center" vertical="center"/>
      <protection locked="0"/>
    </xf>
    <xf numFmtId="167" fontId="15" fillId="0" borderId="2" xfId="20" applyNumberFormat="1" applyFont="1" applyFill="1" applyBorder="1" applyAlignment="1" applyProtection="1">
      <alignment horizontal="center" vertical="center"/>
      <protection locked="0"/>
    </xf>
    <xf numFmtId="166" fontId="20" fillId="5" borderId="2" xfId="32" applyNumberFormat="1" applyFont="1" applyFill="1" applyBorder="1" applyAlignment="1" applyProtection="1">
      <alignment horizontal="center" vertical="center"/>
      <protection locked="0"/>
    </xf>
    <xf numFmtId="164" fontId="12" fillId="0" borderId="6" xfId="24" applyFont="1" applyBorder="1" applyAlignment="1" applyProtection="1">
      <alignment horizontal="center" vertical="center" wrapText="1"/>
      <protection locked="0"/>
    </xf>
    <xf numFmtId="164" fontId="21" fillId="0" borderId="0" xfId="24" applyFont="1" applyAlignment="1" applyProtection="1">
      <alignment vertical="center"/>
      <protection locked="0"/>
    </xf>
    <xf numFmtId="164" fontId="15" fillId="0" borderId="10" xfId="24" applyFont="1" applyBorder="1" applyAlignment="1" applyProtection="1">
      <alignment horizontal="center" vertical="center" wrapText="1"/>
      <protection locked="0"/>
    </xf>
    <xf numFmtId="167" fontId="15" fillId="0" borderId="10" xfId="20" applyNumberFormat="1" applyFont="1" applyFill="1" applyBorder="1" applyAlignment="1" applyProtection="1">
      <alignment horizontal="center" vertical="center"/>
      <protection locked="0"/>
    </xf>
    <xf numFmtId="164" fontId="15" fillId="0" borderId="2" xfId="24" applyFont="1" applyBorder="1" applyAlignment="1" applyProtection="1">
      <alignment horizontal="center" vertical="center" wrapText="1"/>
      <protection locked="0"/>
    </xf>
    <xf numFmtId="164" fontId="24" fillId="0" borderId="0" xfId="24" applyFont="1" applyAlignment="1" applyProtection="1">
      <alignment vertical="center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3" xfId="22"/>
    <cellStyle name="Обычный 4" xfId="23"/>
    <cellStyle name="Обычный_Выездка технические1" xfId="24"/>
    <cellStyle name="Обычный_Выездка технические1 2" xfId="25"/>
    <cellStyle name="Обычный_Измайлово-2003" xfId="26"/>
    <cellStyle name="Обычный_Измайлово-2003 2" xfId="27"/>
    <cellStyle name="Обычный_Лист Microsoft Excel" xfId="28"/>
    <cellStyle name="Обычный_Лист Microsoft Excel 2" xfId="29"/>
    <cellStyle name="Обычный_ПРИМЕРЫ ТЕХ.РЕЗУЛЬТАТОВ - Выездка" xfId="30"/>
    <cellStyle name="Обычный_Россия (В) юниоры" xfId="31"/>
    <cellStyle name="Excel Built-in Normal" xfId="32"/>
  </cellStyles>
  <dxfs count="1">
    <dxf>
      <font>
        <b val="0"/>
        <sz val="11"/>
        <color rgb="FF800000"/>
      </font>
      <fill>
        <patternFill patternType="solid">
          <fgColor rgb="FFDDD9C3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5</xdr:col>
      <xdr:colOff>85725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3241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3</xdr:col>
      <xdr:colOff>266700</xdr:colOff>
      <xdr:row>1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0955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"/>
  <sheetViews>
    <sheetView tabSelected="1" workbookViewId="0" topLeftCell="A1">
      <selection activeCell="I19" sqref="I19"/>
    </sheetView>
  </sheetViews>
  <sheetFormatPr defaultColWidth="9.140625" defaultRowHeight="15"/>
  <cols>
    <col min="1" max="1" width="4.28125" style="0" customWidth="1"/>
    <col min="2" max="2" width="5.421875" style="0" customWidth="1"/>
    <col min="3" max="3" width="15.140625" style="0" customWidth="1"/>
    <col min="5" max="5" width="0" style="0" hidden="1" customWidth="1"/>
    <col min="6" max="6" width="33.8515625" style="0" customWidth="1"/>
    <col min="7" max="7" width="9.7109375" style="0" customWidth="1"/>
    <col min="8" max="8" width="15.7109375" style="0" customWidth="1"/>
    <col min="9" max="9" width="16.140625" style="0" customWidth="1"/>
    <col min="10" max="10" width="4.140625" style="0" customWidth="1"/>
    <col min="11" max="11" width="9.28125" style="0" customWidth="1"/>
    <col min="12" max="13" width="10.421875" style="0" customWidth="1"/>
    <col min="14" max="14" width="13.140625" style="0" customWidth="1"/>
    <col min="18" max="18" width="14.8515625" style="0" customWidth="1"/>
    <col min="19" max="19" width="13.57421875" style="0" customWidth="1"/>
    <col min="20" max="20" width="1.28515625" style="0" customWidth="1"/>
  </cols>
  <sheetData>
    <row r="1" spans="1:38" s="2" customFormat="1" ht="12.75" hidden="1">
      <c r="A1" s="1" t="s">
        <v>0</v>
      </c>
      <c r="C1" s="3"/>
      <c r="D1" s="1" t="s">
        <v>1</v>
      </c>
      <c r="E1" s="3"/>
      <c r="F1" s="3"/>
      <c r="G1" s="1" t="s">
        <v>2</v>
      </c>
      <c r="J1" s="3"/>
      <c r="K1" s="3"/>
      <c r="L1" s="3"/>
      <c r="M1" s="3"/>
      <c r="N1" s="3"/>
      <c r="O1" s="3"/>
      <c r="P1" s="1" t="s">
        <v>3</v>
      </c>
      <c r="Q1" s="1" t="s">
        <v>4</v>
      </c>
      <c r="R1" s="1"/>
      <c r="S1" s="1" t="s">
        <v>5</v>
      </c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L1" s="6"/>
    </row>
    <row r="2" spans="1:20" s="9" customFormat="1" ht="4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s="11" customFormat="1" ht="54" customHeight="1">
      <c r="A3" s="10" t="s">
        <v>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13" customFormat="1" ht="15.7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s="15" customFormat="1" ht="15.75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s="17" customFormat="1" ht="15.75" customHeight="1">
      <c r="A6" s="16" t="s">
        <v>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7" customFormat="1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s="23" customFormat="1" ht="15" customHeight="1">
      <c r="A8" s="18" t="s">
        <v>10</v>
      </c>
      <c r="B8" s="19"/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9"/>
      <c r="P8" s="19"/>
      <c r="Q8" s="19"/>
      <c r="R8" s="19"/>
      <c r="S8" s="19" t="s">
        <v>11</v>
      </c>
      <c r="T8" s="22"/>
    </row>
    <row r="9" spans="1:20" s="37" customFormat="1" ht="15" customHeight="1">
      <c r="A9" s="24" t="s">
        <v>12</v>
      </c>
      <c r="B9" s="25" t="s">
        <v>13</v>
      </c>
      <c r="C9" s="26" t="s">
        <v>14</v>
      </c>
      <c r="D9" s="27" t="s">
        <v>15</v>
      </c>
      <c r="E9" s="28"/>
      <c r="F9" s="26" t="s">
        <v>16</v>
      </c>
      <c r="G9" s="27" t="s">
        <v>15</v>
      </c>
      <c r="H9" s="27" t="s">
        <v>17</v>
      </c>
      <c r="I9" s="27" t="s">
        <v>18</v>
      </c>
      <c r="J9" s="28" t="s">
        <v>19</v>
      </c>
      <c r="K9" s="29" t="s">
        <v>20</v>
      </c>
      <c r="L9" s="30">
        <v>20</v>
      </c>
      <c r="M9" s="31" t="s">
        <v>21</v>
      </c>
      <c r="N9" s="32" t="s">
        <v>22</v>
      </c>
      <c r="O9" s="32"/>
      <c r="P9" s="31">
        <v>1</v>
      </c>
      <c r="Q9" s="33" t="s">
        <v>23</v>
      </c>
      <c r="R9" s="34">
        <v>0.020833333333333332</v>
      </c>
      <c r="S9" s="35" t="s">
        <v>24</v>
      </c>
      <c r="T9" s="36"/>
    </row>
    <row r="10" spans="1:20" s="37" customFormat="1" ht="15" customHeight="1">
      <c r="A10" s="24"/>
      <c r="B10" s="25"/>
      <c r="C10" s="26"/>
      <c r="D10" s="27"/>
      <c r="E10" s="28"/>
      <c r="F10" s="26"/>
      <c r="G10" s="27"/>
      <c r="H10" s="27"/>
      <c r="I10" s="27"/>
      <c r="J10" s="28"/>
      <c r="K10" s="38" t="s">
        <v>25</v>
      </c>
      <c r="L10" s="39">
        <v>10</v>
      </c>
      <c r="M10" s="40" t="s">
        <v>21</v>
      </c>
      <c r="N10" s="41"/>
      <c r="O10" s="41"/>
      <c r="P10" s="40"/>
      <c r="Q10" s="42"/>
      <c r="R10" s="43"/>
      <c r="S10" s="35"/>
      <c r="T10" s="36"/>
    </row>
    <row r="11" spans="1:20" s="37" customFormat="1" ht="39.75" customHeight="1">
      <c r="A11" s="24"/>
      <c r="B11" s="25"/>
      <c r="C11" s="26"/>
      <c r="D11" s="27"/>
      <c r="E11" s="28"/>
      <c r="F11" s="26"/>
      <c r="G11" s="27"/>
      <c r="H11" s="27"/>
      <c r="I11" s="27"/>
      <c r="J11" s="28"/>
      <c r="K11" s="44" t="s">
        <v>26</v>
      </c>
      <c r="L11" s="45" t="s">
        <v>27</v>
      </c>
      <c r="M11" s="46" t="s">
        <v>28</v>
      </c>
      <c r="N11" s="46" t="s">
        <v>29</v>
      </c>
      <c r="O11" s="46" t="s">
        <v>30</v>
      </c>
      <c r="P11" s="47" t="s">
        <v>31</v>
      </c>
      <c r="Q11" s="47" t="s">
        <v>32</v>
      </c>
      <c r="R11" s="48" t="s">
        <v>33</v>
      </c>
      <c r="S11" s="35"/>
      <c r="T11" s="36"/>
    </row>
    <row r="12" spans="1:20" s="67" customFormat="1" ht="23.25" customHeight="1">
      <c r="A12" s="49">
        <v>1</v>
      </c>
      <c r="B12" s="50">
        <v>120</v>
      </c>
      <c r="C12" s="51" t="s">
        <v>34</v>
      </c>
      <c r="D12" s="52" t="s">
        <v>35</v>
      </c>
      <c r="E12" s="53"/>
      <c r="F12" s="51" t="s">
        <v>36</v>
      </c>
      <c r="G12" s="52" t="s">
        <v>37</v>
      </c>
      <c r="H12" s="54" t="s">
        <v>38</v>
      </c>
      <c r="I12" s="55" t="s">
        <v>39</v>
      </c>
      <c r="J12" s="56">
        <v>1</v>
      </c>
      <c r="K12" s="57">
        <v>0.4354166666666666</v>
      </c>
      <c r="L12" s="58">
        <v>0.49300925925925926</v>
      </c>
      <c r="M12" s="59">
        <v>0.49971064814814814</v>
      </c>
      <c r="N12" s="60">
        <f>M12-L12</f>
        <v>0.006701388888888882</v>
      </c>
      <c r="O12" s="61">
        <f>L12-K12</f>
        <v>0.05759259259259264</v>
      </c>
      <c r="P12" s="62">
        <f>$L$9/O12/24</f>
        <v>14.469453376205776</v>
      </c>
      <c r="Q12" s="63">
        <f>SUM($L$9:$L$10)/R12/24</f>
        <v>14.638113309840067</v>
      </c>
      <c r="R12" s="64">
        <f>SUM(O12:O13)</f>
        <v>0.08539351851851851</v>
      </c>
      <c r="S12" s="65">
        <f>SUM(N12)+R12</f>
        <v>0.09209490740740739</v>
      </c>
      <c r="T12" s="66"/>
    </row>
    <row r="13" spans="1:20" s="67" customFormat="1" ht="23.25" customHeight="1">
      <c r="A13" s="49"/>
      <c r="B13" s="50"/>
      <c r="C13" s="51"/>
      <c r="D13" s="52"/>
      <c r="E13" s="53"/>
      <c r="F13" s="51"/>
      <c r="G13" s="52"/>
      <c r="H13" s="54"/>
      <c r="I13" s="55"/>
      <c r="J13" s="68">
        <v>2</v>
      </c>
      <c r="K13" s="69">
        <f>M12+$R$9</f>
        <v>0.5205439814814815</v>
      </c>
      <c r="L13" s="70">
        <v>0.5483449074074074</v>
      </c>
      <c r="M13" s="71">
        <v>0.5541087962962963</v>
      </c>
      <c r="N13" s="72">
        <f>M13-L13</f>
        <v>0.005763888888888902</v>
      </c>
      <c r="O13" s="73">
        <f>L13-K13</f>
        <v>0.027800925925925868</v>
      </c>
      <c r="P13" s="74">
        <f>$L$10/O13/24</f>
        <v>14.98751040799337</v>
      </c>
      <c r="Q13" s="63"/>
      <c r="R13" s="64"/>
      <c r="S13" s="65"/>
      <c r="T13" s="66"/>
    </row>
    <row r="14" ht="23.25" customHeight="1">
      <c r="L14" s="75"/>
    </row>
    <row r="15" ht="23.25" customHeight="1"/>
    <row r="16" s="11" customFormat="1" ht="12.75"/>
    <row r="17" spans="1:18" s="77" customFormat="1" ht="30" customHeight="1">
      <c r="A17" s="76"/>
      <c r="B17" s="76"/>
      <c r="C17" s="76" t="s">
        <v>40</v>
      </c>
      <c r="D17" s="76"/>
      <c r="E17" s="76"/>
      <c r="F17" s="76"/>
      <c r="G17" s="76"/>
      <c r="H17" s="76" t="s">
        <v>41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1:18" s="77" customFormat="1" ht="30" customHeight="1">
      <c r="A18" s="76"/>
      <c r="B18" s="76"/>
      <c r="C18" s="76" t="s">
        <v>42</v>
      </c>
      <c r="D18" s="76"/>
      <c r="E18" s="76"/>
      <c r="F18" s="76" t="s">
        <v>43</v>
      </c>
      <c r="H18" s="78" t="s">
        <v>44</v>
      </c>
      <c r="L18" s="76"/>
      <c r="M18" s="76"/>
      <c r="N18" s="76"/>
      <c r="O18" s="76"/>
      <c r="P18" s="76"/>
      <c r="Q18" s="76"/>
      <c r="R18" s="76"/>
    </row>
    <row r="19" s="11" customFormat="1" ht="12.75"/>
    <row r="20" s="11" customFormat="1" ht="12.75"/>
    <row r="21" ht="30" customHeight="1"/>
    <row r="22" ht="30" customHeight="1"/>
    <row r="23" s="11" customFormat="1" ht="12.75"/>
    <row r="24" s="11" customFormat="1" ht="12.75"/>
    <row r="25" s="11" customFormat="1" ht="12.75"/>
    <row r="26" s="11" customFormat="1" ht="12.75"/>
    <row r="27" s="11" customFormat="1" ht="12.75"/>
    <row r="28" s="11" customFormat="1" ht="12.75"/>
    <row r="29" s="11" customFormat="1" ht="12.75"/>
    <row r="30" s="11" customFormat="1" ht="12.75"/>
    <row r="31" s="11" customFormat="1" ht="12.75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</sheetData>
  <sheetProtection selectLockedCells="1" selectUnlockedCells="1"/>
  <mergeCells count="31">
    <mergeCell ref="A3:T3"/>
    <mergeCell ref="A4:T4"/>
    <mergeCell ref="A5:T5"/>
    <mergeCell ref="A6:T6"/>
    <mergeCell ref="A7:T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T9:T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S12:S13"/>
    <mergeCell ref="T12:T13"/>
  </mergeCells>
  <conditionalFormatting sqref="N12:N13">
    <cfRule type="cellIs" priority="1" dxfId="0" operator="greaterThan" stopIfTrue="1">
      <formula>0.0138888888888889</formula>
    </cfRule>
  </conditionalFormatting>
  <conditionalFormatting sqref="P12:Q13">
    <cfRule type="cellIs" priority="2" dxfId="0" operator="greaterThan" stopIfTrue="1">
      <formula>16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IV39"/>
  <sheetViews>
    <sheetView workbookViewId="0" topLeftCell="A2">
      <selection activeCell="H26" sqref="H26"/>
    </sheetView>
  </sheetViews>
  <sheetFormatPr defaultColWidth="9.140625" defaultRowHeight="15"/>
  <cols>
    <col min="1" max="1" width="3.7109375" style="79" customWidth="1"/>
    <col min="2" max="2" width="8.28125" style="79" customWidth="1"/>
    <col min="3" max="3" width="15.8515625" style="79" customWidth="1"/>
    <col min="4" max="4" width="7.7109375" style="79" customWidth="1"/>
    <col min="5" max="5" width="0" style="79" hidden="1" customWidth="1"/>
    <col min="6" max="6" width="28.140625" style="79" customWidth="1"/>
    <col min="7" max="7" width="7.7109375" style="79" customWidth="1"/>
    <col min="8" max="8" width="14.57421875" style="79" customWidth="1"/>
    <col min="9" max="9" width="16.28125" style="79" customWidth="1"/>
    <col min="10" max="10" width="3.7109375" style="79" customWidth="1"/>
    <col min="11" max="11" width="9.7109375" style="79" customWidth="1"/>
    <col min="12" max="12" width="10.7109375" style="79" customWidth="1"/>
    <col min="13" max="17" width="9.7109375" style="79" customWidth="1"/>
    <col min="18" max="18" width="10.8515625" style="79" customWidth="1"/>
    <col min="19" max="19" width="11.00390625" style="79" customWidth="1"/>
    <col min="20" max="16384" width="9.140625" style="79" customWidth="1"/>
  </cols>
  <sheetData>
    <row r="1" spans="1:38" s="81" customFormat="1" ht="12.75" hidden="1">
      <c r="A1" s="80" t="s">
        <v>0</v>
      </c>
      <c r="C1" s="82"/>
      <c r="D1" s="80" t="s">
        <v>1</v>
      </c>
      <c r="E1" s="82"/>
      <c r="F1" s="82"/>
      <c r="G1" s="80" t="s">
        <v>2</v>
      </c>
      <c r="I1" s="82"/>
      <c r="J1" s="82"/>
      <c r="K1" s="82"/>
      <c r="L1" s="82"/>
      <c r="M1" s="82"/>
      <c r="N1" s="82"/>
      <c r="O1" s="82"/>
      <c r="P1" s="80" t="s">
        <v>3</v>
      </c>
      <c r="Q1" s="80" t="s">
        <v>4</v>
      </c>
      <c r="R1" s="80" t="s">
        <v>5</v>
      </c>
      <c r="S1" s="83"/>
      <c r="V1" s="84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L1" s="6"/>
    </row>
    <row r="2" spans="1:19" s="88" customFormat="1" ht="45" customHeight="1">
      <c r="A2" s="86"/>
      <c r="B2" s="86"/>
      <c r="C2" s="86"/>
      <c r="D2" s="86"/>
      <c r="E2" s="86"/>
      <c r="F2" s="86" t="s">
        <v>45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7"/>
    </row>
    <row r="3" spans="1:19" ht="51.75" customHeight="1">
      <c r="A3" s="89" t="s">
        <v>46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s="91" customFormat="1" ht="15.75" customHeight="1">
      <c r="A4" s="90" t="s">
        <v>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19" s="93" customFormat="1" ht="15.75" customHeight="1">
      <c r="A5" s="92" t="s">
        <v>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19" s="95" customFormat="1" ht="15.75" customHeight="1">
      <c r="A6" s="94" t="s">
        <v>47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19" s="95" customFormat="1" ht="15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1:19" s="101" customFormat="1" ht="15" customHeight="1">
      <c r="A8" s="96" t="s">
        <v>10</v>
      </c>
      <c r="B8" s="97"/>
      <c r="C8" s="98"/>
      <c r="D8" s="98"/>
      <c r="E8" s="98"/>
      <c r="F8" s="98"/>
      <c r="G8" s="98"/>
      <c r="H8" s="99"/>
      <c r="I8" s="97"/>
      <c r="J8" s="97"/>
      <c r="K8" s="97"/>
      <c r="L8" s="97"/>
      <c r="M8" s="97"/>
      <c r="N8" s="97"/>
      <c r="O8" s="97"/>
      <c r="P8" s="97"/>
      <c r="Q8" s="97"/>
      <c r="R8" s="97"/>
      <c r="S8" s="100" t="s">
        <v>11</v>
      </c>
    </row>
    <row r="9" spans="1:19" s="108" customFormat="1" ht="15" customHeight="1">
      <c r="A9" s="102" t="s">
        <v>12</v>
      </c>
      <c r="B9" s="103" t="s">
        <v>13</v>
      </c>
      <c r="C9" s="104" t="s">
        <v>14</v>
      </c>
      <c r="D9" s="105" t="s">
        <v>15</v>
      </c>
      <c r="E9" s="106"/>
      <c r="F9" s="104" t="s">
        <v>16</v>
      </c>
      <c r="G9" s="105" t="s">
        <v>15</v>
      </c>
      <c r="H9" s="105" t="s">
        <v>17</v>
      </c>
      <c r="I9" s="105" t="s">
        <v>18</v>
      </c>
      <c r="J9" s="106" t="s">
        <v>19</v>
      </c>
      <c r="K9" s="29" t="s">
        <v>20</v>
      </c>
      <c r="L9" s="30">
        <v>20</v>
      </c>
      <c r="M9" s="31" t="s">
        <v>21</v>
      </c>
      <c r="N9" s="32" t="s">
        <v>22</v>
      </c>
      <c r="O9" s="32"/>
      <c r="P9" s="31">
        <v>1</v>
      </c>
      <c r="Q9" s="33" t="s">
        <v>23</v>
      </c>
      <c r="R9" s="34">
        <v>0.020833333333333332</v>
      </c>
      <c r="S9" s="107" t="s">
        <v>48</v>
      </c>
    </row>
    <row r="10" spans="1:19" s="108" customFormat="1" ht="15" customHeight="1">
      <c r="A10" s="102"/>
      <c r="B10" s="103"/>
      <c r="C10" s="104"/>
      <c r="D10" s="105"/>
      <c r="E10" s="106"/>
      <c r="F10" s="104"/>
      <c r="G10" s="105"/>
      <c r="H10" s="105"/>
      <c r="I10" s="105"/>
      <c r="J10" s="106"/>
      <c r="K10" s="38" t="s">
        <v>25</v>
      </c>
      <c r="L10" s="39">
        <v>20</v>
      </c>
      <c r="M10" s="40" t="s">
        <v>21</v>
      </c>
      <c r="N10" s="41"/>
      <c r="O10" s="41"/>
      <c r="P10" s="40"/>
      <c r="Q10" s="42"/>
      <c r="R10" s="43"/>
      <c r="S10" s="107"/>
    </row>
    <row r="11" spans="1:19" s="108" customFormat="1" ht="39.75" customHeight="1">
      <c r="A11" s="102"/>
      <c r="B11" s="103"/>
      <c r="C11" s="104"/>
      <c r="D11" s="105"/>
      <c r="E11" s="106"/>
      <c r="F11" s="104"/>
      <c r="G11" s="105"/>
      <c r="H11" s="105"/>
      <c r="I11" s="105"/>
      <c r="J11" s="106"/>
      <c r="K11" s="44" t="s">
        <v>26</v>
      </c>
      <c r="L11" s="45" t="s">
        <v>27</v>
      </c>
      <c r="M11" s="46" t="s">
        <v>28</v>
      </c>
      <c r="N11" s="46" t="s">
        <v>29</v>
      </c>
      <c r="O11" s="46" t="s">
        <v>30</v>
      </c>
      <c r="P11" s="47" t="s">
        <v>31</v>
      </c>
      <c r="Q11" s="47" t="s">
        <v>32</v>
      </c>
      <c r="R11" s="48" t="s">
        <v>33</v>
      </c>
      <c r="S11" s="107"/>
    </row>
    <row r="12" spans="1:19" s="118" customFormat="1" ht="23.25" customHeight="1">
      <c r="A12" s="109">
        <v>1</v>
      </c>
      <c r="B12" s="110">
        <v>116</v>
      </c>
      <c r="C12" s="51" t="s">
        <v>49</v>
      </c>
      <c r="D12" s="52" t="s">
        <v>50</v>
      </c>
      <c r="E12" s="53"/>
      <c r="F12" s="111" t="s">
        <v>51</v>
      </c>
      <c r="G12" s="52" t="s">
        <v>52</v>
      </c>
      <c r="H12" s="54" t="s">
        <v>38</v>
      </c>
      <c r="I12" s="55" t="s">
        <v>39</v>
      </c>
      <c r="J12" s="112">
        <v>1</v>
      </c>
      <c r="K12" s="113">
        <v>0.4472222222222222</v>
      </c>
      <c r="L12" s="58">
        <v>0.49605324074074075</v>
      </c>
      <c r="M12" s="59">
        <v>0.5007175925925925</v>
      </c>
      <c r="N12" s="60">
        <f aca="true" t="shared" si="0" ref="N12:N19">M12-L12</f>
        <v>0.004664351851851767</v>
      </c>
      <c r="O12" s="61">
        <f>M12-K12</f>
        <v>0.05349537037037033</v>
      </c>
      <c r="P12" s="114">
        <f>$L$9/O12/24</f>
        <v>15.577672003461716</v>
      </c>
      <c r="Q12" s="115">
        <f>SUM($L$9:$L$10)/R12/24</f>
        <v>15.432429535955421</v>
      </c>
      <c r="R12" s="116">
        <f>SUM(O12:O13)</f>
        <v>0.10799768518518515</v>
      </c>
      <c r="S12" s="117">
        <v>3</v>
      </c>
    </row>
    <row r="13" spans="1:19" s="118" customFormat="1" ht="23.25" customHeight="1">
      <c r="A13" s="109"/>
      <c r="B13" s="110"/>
      <c r="C13" s="51"/>
      <c r="D13" s="52"/>
      <c r="E13" s="53"/>
      <c r="F13" s="111"/>
      <c r="G13" s="52"/>
      <c r="H13" s="54"/>
      <c r="I13" s="55"/>
      <c r="J13" s="119">
        <v>2</v>
      </c>
      <c r="K13" s="69">
        <f>M12+$R$9</f>
        <v>0.5215509259259259</v>
      </c>
      <c r="L13" s="70">
        <v>0.5760532407407407</v>
      </c>
      <c r="M13" s="69">
        <v>0.5821412037037037</v>
      </c>
      <c r="N13" s="72">
        <f t="shared" si="0"/>
        <v>0.0060879629629629894</v>
      </c>
      <c r="O13" s="73">
        <f>L13-K13</f>
        <v>0.05450231481481482</v>
      </c>
      <c r="P13" s="120">
        <f>$L$10/O13/24</f>
        <v>15.289870460819705</v>
      </c>
      <c r="Q13" s="115"/>
      <c r="R13" s="116"/>
      <c r="S13" s="117"/>
    </row>
    <row r="14" spans="1:19" s="118" customFormat="1" ht="23.25" customHeight="1">
      <c r="A14" s="109">
        <v>2</v>
      </c>
      <c r="B14" s="110">
        <v>106</v>
      </c>
      <c r="C14" s="51" t="s">
        <v>53</v>
      </c>
      <c r="D14" s="52" t="s">
        <v>54</v>
      </c>
      <c r="E14" s="53"/>
      <c r="F14" s="51" t="s">
        <v>55</v>
      </c>
      <c r="G14" s="52" t="s">
        <v>56</v>
      </c>
      <c r="H14" s="54" t="s">
        <v>38</v>
      </c>
      <c r="I14" s="55" t="s">
        <v>39</v>
      </c>
      <c r="J14" s="112">
        <v>1</v>
      </c>
      <c r="K14" s="113">
        <v>0.4472222222222222</v>
      </c>
      <c r="L14" s="58">
        <v>0.4960648148148148</v>
      </c>
      <c r="M14" s="59">
        <v>0.5007060185185185</v>
      </c>
      <c r="N14" s="60">
        <f t="shared" si="0"/>
        <v>0.004641203703703689</v>
      </c>
      <c r="O14" s="61">
        <f>M14-K14</f>
        <v>0.05348379629629629</v>
      </c>
      <c r="P14" s="114">
        <f>$L$9/O14/24</f>
        <v>15.581043064271803</v>
      </c>
      <c r="Q14" s="115">
        <f>SUM($L$9:$L$10)/R14/24</f>
        <v>15.429122468659592</v>
      </c>
      <c r="R14" s="116">
        <f>SUM(O14:O15)</f>
        <v>0.10802083333333334</v>
      </c>
      <c r="S14" s="117">
        <v>3</v>
      </c>
    </row>
    <row r="15" spans="1:19" s="118" customFormat="1" ht="23.25" customHeight="1">
      <c r="A15" s="109"/>
      <c r="B15" s="110"/>
      <c r="C15" s="51"/>
      <c r="D15" s="52"/>
      <c r="E15" s="53"/>
      <c r="F15" s="51"/>
      <c r="G15" s="52"/>
      <c r="H15" s="54"/>
      <c r="I15" s="55"/>
      <c r="J15" s="119">
        <v>2</v>
      </c>
      <c r="K15" s="69">
        <f>M14+$R$9</f>
        <v>0.5215393518518519</v>
      </c>
      <c r="L15" s="70">
        <v>0.5760763888888889</v>
      </c>
      <c r="M15" s="69">
        <v>0.5815393518518518</v>
      </c>
      <c r="N15" s="72">
        <f t="shared" si="0"/>
        <v>0.005462962962962892</v>
      </c>
      <c r="O15" s="73">
        <f>L15-K15</f>
        <v>0.05453703703703705</v>
      </c>
      <c r="P15" s="120">
        <f>$L$10/O15/24</f>
        <v>15.280135823429537</v>
      </c>
      <c r="Q15" s="115"/>
      <c r="R15" s="116"/>
      <c r="S15" s="117"/>
    </row>
    <row r="16" spans="1:19" s="118" customFormat="1" ht="23.25" customHeight="1">
      <c r="A16" s="109">
        <v>3</v>
      </c>
      <c r="B16" s="110">
        <v>110</v>
      </c>
      <c r="C16" s="51" t="s">
        <v>57</v>
      </c>
      <c r="D16" s="52" t="s">
        <v>58</v>
      </c>
      <c r="E16" s="53"/>
      <c r="F16" s="111" t="s">
        <v>59</v>
      </c>
      <c r="G16" s="52" t="s">
        <v>60</v>
      </c>
      <c r="H16" s="54" t="s">
        <v>38</v>
      </c>
      <c r="I16" s="121" t="s">
        <v>39</v>
      </c>
      <c r="J16" s="112">
        <v>1</v>
      </c>
      <c r="K16" s="113">
        <v>0.4472222222222222</v>
      </c>
      <c r="L16" s="58">
        <v>0.4960879629629629</v>
      </c>
      <c r="M16" s="59">
        <v>0.5006944444444444</v>
      </c>
      <c r="N16" s="60">
        <f t="shared" si="0"/>
        <v>0.004606481481481517</v>
      </c>
      <c r="O16" s="61">
        <f>M16-K16</f>
        <v>0.053472222222222254</v>
      </c>
      <c r="P16" s="114">
        <f>$L$9/O16/24</f>
        <v>15.584415584415575</v>
      </c>
      <c r="Q16" s="115">
        <f>SUM($L$9:$L$10)/R16/24</f>
        <v>15.427469466466684</v>
      </c>
      <c r="R16" s="116">
        <f>SUM(O16:O17)</f>
        <v>0.10803240740740738</v>
      </c>
      <c r="S16" s="117">
        <v>3</v>
      </c>
    </row>
    <row r="17" spans="1:19" s="118" customFormat="1" ht="23.25" customHeight="1">
      <c r="A17" s="109"/>
      <c r="B17" s="110"/>
      <c r="C17" s="51"/>
      <c r="D17" s="52"/>
      <c r="E17" s="53"/>
      <c r="F17" s="111"/>
      <c r="G17" s="52"/>
      <c r="H17" s="54"/>
      <c r="I17" s="121"/>
      <c r="J17" s="119">
        <v>2</v>
      </c>
      <c r="K17" s="69">
        <f>M16+$R$9</f>
        <v>0.5215277777777778</v>
      </c>
      <c r="L17" s="70">
        <v>0.5760879629629629</v>
      </c>
      <c r="M17" s="69">
        <v>0.5805555555555556</v>
      </c>
      <c r="N17" s="72">
        <f t="shared" si="0"/>
        <v>0.004467592592592662</v>
      </c>
      <c r="O17" s="73">
        <f>L17-K17</f>
        <v>0.05456018518518513</v>
      </c>
      <c r="P17" s="120">
        <f>$L$10/O17/24</f>
        <v>15.273652948663573</v>
      </c>
      <c r="Q17" s="115"/>
      <c r="R17" s="116"/>
      <c r="S17" s="117"/>
    </row>
    <row r="18" spans="1:19" s="118" customFormat="1" ht="23.25" customHeight="1">
      <c r="A18" s="109">
        <v>4</v>
      </c>
      <c r="B18" s="110">
        <v>311</v>
      </c>
      <c r="C18" s="51" t="s">
        <v>61</v>
      </c>
      <c r="D18" s="52" t="s">
        <v>62</v>
      </c>
      <c r="E18" s="53"/>
      <c r="F18" s="51" t="s">
        <v>63</v>
      </c>
      <c r="G18" s="52" t="s">
        <v>64</v>
      </c>
      <c r="H18" s="54" t="s">
        <v>65</v>
      </c>
      <c r="I18" s="55" t="s">
        <v>66</v>
      </c>
      <c r="J18" s="112">
        <v>1</v>
      </c>
      <c r="K18" s="113">
        <v>0.4291666666666667</v>
      </c>
      <c r="L18" s="58">
        <v>0.49247685185185186</v>
      </c>
      <c r="M18" s="59">
        <v>0.49835648148148143</v>
      </c>
      <c r="N18" s="60">
        <f t="shared" si="0"/>
        <v>0.005879629629629568</v>
      </c>
      <c r="O18" s="61">
        <f>M18-K18</f>
        <v>0.06918981481481473</v>
      </c>
      <c r="P18" s="114">
        <f>$L$9/O18/24</f>
        <v>12.044161927065922</v>
      </c>
      <c r="Q18" s="115">
        <f>SUM($L$9:$L$10)/R18/24</f>
        <v>12.399896667527772</v>
      </c>
      <c r="R18" s="116">
        <f>SUM(O18:O19)</f>
        <v>0.1344097222222222</v>
      </c>
      <c r="S18" s="117"/>
    </row>
    <row r="19" spans="1:19" s="118" customFormat="1" ht="23.25" customHeight="1">
      <c r="A19" s="109"/>
      <c r="B19" s="110"/>
      <c r="C19" s="51"/>
      <c r="D19" s="52"/>
      <c r="E19" s="53"/>
      <c r="F19" s="51"/>
      <c r="G19" s="52"/>
      <c r="H19" s="54"/>
      <c r="I19" s="55"/>
      <c r="J19" s="119">
        <v>2</v>
      </c>
      <c r="K19" s="69">
        <f>M18+$R$9</f>
        <v>0.5191898148148147</v>
      </c>
      <c r="L19" s="70">
        <v>0.5844097222222222</v>
      </c>
      <c r="M19" s="69">
        <v>0.5900347222222222</v>
      </c>
      <c r="N19" s="72">
        <f t="shared" si="0"/>
        <v>0.005624999999999991</v>
      </c>
      <c r="O19" s="73">
        <f>L19-K19</f>
        <v>0.06521990740740746</v>
      </c>
      <c r="P19" s="120">
        <f>$L$10/O19/24</f>
        <v>12.777284826974258</v>
      </c>
      <c r="Q19" s="115"/>
      <c r="R19" s="116"/>
      <c r="S19" s="117"/>
    </row>
    <row r="20" ht="12.75">
      <c r="A20" s="122"/>
    </row>
    <row r="21" ht="12.75">
      <c r="A21" s="122"/>
    </row>
    <row r="24" s="11" customFormat="1" ht="12.75"/>
    <row r="25" spans="1:18" s="77" customFormat="1" ht="30" customHeight="1">
      <c r="A25" s="76"/>
      <c r="B25" s="76"/>
      <c r="C25" s="76" t="s">
        <v>40</v>
      </c>
      <c r="D25" s="76"/>
      <c r="E25" s="76"/>
      <c r="F25" s="76"/>
      <c r="G25" s="76"/>
      <c r="H25" s="76" t="s">
        <v>41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1:18" s="77" customFormat="1" ht="30" customHeight="1">
      <c r="A26" s="76"/>
      <c r="B26" s="76"/>
      <c r="C26" s="76" t="s">
        <v>42</v>
      </c>
      <c r="D26" s="76"/>
      <c r="E26" s="76"/>
      <c r="F26" s="76" t="s">
        <v>43</v>
      </c>
      <c r="H26" s="78" t="s">
        <v>67</v>
      </c>
      <c r="L26" s="76"/>
      <c r="M26" s="76"/>
      <c r="N26" s="76"/>
      <c r="O26" s="76"/>
      <c r="P26" s="76"/>
      <c r="Q26" s="76"/>
      <c r="R26" s="76"/>
    </row>
    <row r="38" spans="1:256" ht="30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0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</sheetData>
  <sheetProtection selectLockedCells="1" selectUnlockedCells="1"/>
  <mergeCells count="65">
    <mergeCell ref="A3:S3"/>
    <mergeCell ref="A4:S4"/>
    <mergeCell ref="A5:S5"/>
    <mergeCell ref="A6:S6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Q12:Q13"/>
    <mergeCell ref="R12:R13"/>
    <mergeCell ref="S12:S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Q14:Q15"/>
    <mergeCell ref="R14:R15"/>
    <mergeCell ref="S14:S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Q16:Q17"/>
    <mergeCell ref="R16:R17"/>
    <mergeCell ref="S16:S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Q18:Q19"/>
    <mergeCell ref="R18:R19"/>
    <mergeCell ref="S18:S19"/>
  </mergeCells>
  <conditionalFormatting sqref="N12:N19">
    <cfRule type="cellIs" priority="1" dxfId="0" operator="greaterThan" stopIfTrue="1">
      <formula>0.0138888888888889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 K</cp:lastModifiedBy>
  <dcterms:modified xsi:type="dcterms:W3CDTF">2020-08-09T16:56:43Z</dcterms:modified>
  <cp:category/>
  <cp:version/>
  <cp:contentType/>
  <cp:contentStatus/>
  <cp:revision>2</cp:revision>
</cp:coreProperties>
</file>